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'Лист1'!$A$1:$J$42</definedName>
  </definedNames>
  <calcPr fullCalcOnLoad="1"/>
</workbook>
</file>

<file path=xl/sharedStrings.xml><?xml version="1.0" encoding="utf-8"?>
<sst xmlns="http://schemas.openxmlformats.org/spreadsheetml/2006/main" count="57" uniqueCount="55">
  <si>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</si>
  <si>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</si>
  <si>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</si>
  <si>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</si>
  <si>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</si>
  <si>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</si>
  <si>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</si>
  <si>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</si>
  <si>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</si>
  <si>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</si>
  <si>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</si>
  <si>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</si>
  <si>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</si>
  <si>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</si>
  <si>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</si>
  <si>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</si>
  <si>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</si>
  <si>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</si>
  <si>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</si>
  <si>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</si>
  <si>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</si>
  <si>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</si>
  <si>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</si>
  <si>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</si>
  <si>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</si>
  <si>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</si>
  <si>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</si>
  <si>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</si>
  <si>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303 2 02 40014 10 0000 150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</si>
  <si>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</si>
  <si>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</si>
  <si>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</si>
  <si>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</si>
  <si>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Прочие межбюджетные трансферты, передаваемые бюджетам сельских поселений</t>
  </si>
  <si>
    <t xml:space="preserve">               Объем доходов сельсовета на 2022 год</t>
  </si>
  <si>
    <t>на утверждение ПЗЗ</t>
  </si>
  <si>
    <t xml:space="preserve">на содержание автомобильных дорог, относящихся к собственности поселения </t>
  </si>
  <si>
    <t>уточненная сумма</t>
  </si>
  <si>
    <t>2022 г</t>
  </si>
  <si>
    <t>303 202 29999 10 0000 150</t>
  </si>
  <si>
    <t>Прочие субсидии бюджетам сельских поселений</t>
  </si>
  <si>
    <t>уличное освещение по ППМИ</t>
  </si>
  <si>
    <t>Отклонение</t>
  </si>
  <si>
    <t>303 2 04 050099 10 0000 150</t>
  </si>
  <si>
    <t>303 2 02 49999 10 0000 150</t>
  </si>
  <si>
    <t>Прочие безвозмездные поступления от негосударственных организаций в бюджеты сельских поселений</t>
  </si>
  <si>
    <t>303 1 13 00000 00 0000 000</t>
  </si>
  <si>
    <t>303 1 13 02995 10 0000 130</t>
  </si>
  <si>
    <t>303 1 14 00000 00 0000 000</t>
  </si>
  <si>
    <t>303 1 14 02053 10 0000 410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</si>
  <si>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</si>
  <si>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</si>
  <si>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доходы от компенсации затрат государства</t>
  </si>
  <si>
    <t>Доходы от реализации инрго имущества, находящегося в собственности сельских поселений</t>
  </si>
  <si>
    <t xml:space="preserve">Приложение  5 к  решению  Совета депутатов Озёрского сельсовета "О бюджете Озёрского сельсовета  на 2022 год"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</si>
</sst>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_-* #,##0.0\ _₽_-;\-* #,##0.0\ _₽_-;_-* &quot;-&quot;?\ _₽_-;_-@_-"/>
    <numFmt numFmtId="185" formatCode="_-* #\ ##0.0_р_._-;\-* #\ ##0.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60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0" fontId="6" fillId="0" borderId="13" xfId="6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2" fillId="0" borderId="0" xfId="0" applyFont="1" applyAlignment="1">
      <alignment wrapText="1"/>
    </xf>
    <xf numFmtId="49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 wrapText="1" indent="1"/>
    </xf>
    <xf numFmtId="180" fontId="6" fillId="0" borderId="21" xfId="60" applyNumberFormat="1" applyFont="1" applyBorder="1" applyAlignment="1">
      <alignment horizontal="right" wrapText="1"/>
    </xf>
    <xf numFmtId="180" fontId="6" fillId="0" borderId="22" xfId="60" applyNumberFormat="1" applyFont="1" applyBorder="1" applyAlignment="1">
      <alignment horizontal="right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wrapText="1"/>
    </xf>
    <xf numFmtId="180" fontId="8" fillId="0" borderId="11" xfId="0" applyNumberFormat="1" applyFont="1" applyBorder="1" applyAlignment="1">
      <alignment/>
    </xf>
    <xf numFmtId="180" fontId="6" fillId="0" borderId="28" xfId="60" applyNumberFormat="1" applyFont="1" applyBorder="1" applyAlignment="1">
      <alignment horizontal="right" wrapText="1"/>
    </xf>
    <xf numFmtId="180" fontId="6" fillId="0" borderId="26" xfId="60" applyNumberFormat="1" applyFont="1" applyBorder="1" applyAlignment="1">
      <alignment horizontal="right" wrapText="1"/>
    </xf>
    <xf numFmtId="0" fontId="6" fillId="0" borderId="26" xfId="0" applyFont="1" applyBorder="1" applyAlignment="1">
      <alignment horizontal="right"/>
    </xf>
    <xf numFmtId="180" fontId="6" fillId="0" borderId="29" xfId="60" applyNumberFormat="1" applyFont="1" applyBorder="1" applyAlignment="1">
      <alignment horizontal="right" wrapText="1"/>
    </xf>
    <xf numFmtId="180" fontId="6" fillId="0" borderId="30" xfId="60" applyNumberFormat="1" applyFont="1" applyBorder="1" applyAlignment="1">
      <alignment horizontal="right" wrapText="1"/>
    </xf>
    <xf numFmtId="180" fontId="6" fillId="0" borderId="31" xfId="60" applyNumberFormat="1" applyFont="1" applyBorder="1" applyAlignment="1">
      <alignment horizontal="right" wrapText="1"/>
    </xf>
    <xf numFmtId="180" fontId="6" fillId="0" borderId="32" xfId="60" applyNumberFormat="1" applyFont="1" applyBorder="1" applyAlignment="1">
      <alignment horizontal="right" wrapText="1"/>
    </xf>
    <xf numFmtId="0" fontId="6" fillId="0" borderId="3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Лист1!$C$10:$C$38</c:f>
              <c:numCache>
                <c:ptCount val="29"/>
                <c:pt idx="0">
                  <c:v>2856</c:v>
                </c:pt>
                <c:pt idx="2">
                  <c:v>411.7</c:v>
                </c:pt>
                <c:pt idx="3">
                  <c:v>339</c:v>
                </c:pt>
                <c:pt idx="4">
                  <c:v>1547</c:v>
                </c:pt>
                <c:pt idx="5">
                  <c:v>558.3</c:v>
                </c:pt>
                <c:pt idx="7">
                  <c:v>0</c:v>
                </c:pt>
                <c:pt idx="8">
                  <c:v>558.3</c:v>
                </c:pt>
                <c:pt idx="9">
                  <c:v>0</c:v>
                </c:pt>
                <c:pt idx="11">
                  <c:v>0</c:v>
                </c:pt>
                <c:pt idx="13">
                  <c:v>10110</c:v>
                </c:pt>
                <c:pt idx="14">
                  <c:v>1137.8</c:v>
                </c:pt>
                <c:pt idx="15">
                  <c:v>428.9</c:v>
                </c:pt>
                <c:pt idx="16">
                  <c:v>402.3</c:v>
                </c:pt>
                <c:pt idx="17">
                  <c:v>3000</c:v>
                </c:pt>
                <c:pt idx="18">
                  <c:v>2540.2</c:v>
                </c:pt>
                <c:pt idx="19">
                  <c:v>4</c:v>
                </c:pt>
                <c:pt idx="20">
                  <c:v>40.3</c:v>
                </c:pt>
                <c:pt idx="21">
                  <c:v>90</c:v>
                </c:pt>
                <c:pt idx="22">
                  <c:v>821.3</c:v>
                </c:pt>
                <c:pt idx="23">
                  <c:v>1584.6</c:v>
                </c:pt>
                <c:pt idx="24">
                  <c:v>2457.8</c:v>
                </c:pt>
                <c:pt idx="25">
                  <c:v>143</c:v>
                </c:pt>
                <c:pt idx="26">
                  <c:v>12966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Лист1!$D$10:$D$38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Лист1!$E$10:$E$38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Лист1!$F$10:$F$38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Лист1!$A$10:$B$38</c:f>
              <c:multiLvlStrCache>
                <c:ptCount val="27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ДОХОДЫ от использования имущества, находящегося в государственной и муниципальной собственности</c:v>
                  </c:pt>
                  <c:pt idx="6">
                    <c:v>       из них:</c:v>
                  </c:pt>
                  <c:pt idx="7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 государства</c:v>
                  </c:pt>
                  <c:pt idx="11">
                    <c:v>ДОХОДЫ ОТ ПРОДАЖИ МАТЕРИАЛЬНЫХ И НЕМАТЕРИАЛЬНЫХ АКТИВОВ</c:v>
                  </c:pt>
                  <c:pt idx="12">
                    <c:v>Доходы от реализации инрго имущества, находящегося в собственности сельских поселений</c:v>
                  </c:pt>
                  <c:pt idx="13">
                    <c:v>БЕЗВОЗМЕЗДНЫЕ ПОСТУПЛЕНИЯ, всего в т.ч.</c:v>
                  </c:pt>
                  <c:pt idx="14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7">
                    <c:v>Прочие субсидии бюджетам сельских поселений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библиотечное обслуживание</c:v>
                  </c:pt>
                  <c:pt idx="21">
                    <c:v>на утверждение ПЗЗ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уличное освещение по ППМИ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303 1 14 00000 00 0000 000</c:v>
                  </c:pt>
                  <c:pt idx="12">
                    <c:v>303 1 14 02053 10 0000 410</c:v>
                  </c:pt>
                  <c:pt idx="14">
                    <c:v>303 2 02 16001 10 0000 150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303 202 29999 10 0000 150</c:v>
                  </c:pt>
                  <c:pt idx="18">
                    <c:v>303 2 02 40014 10 0000 150</c:v>
                  </c:pt>
                  <c:pt idx="24">
                    <c:v>303 2 02 49999 10 0000 150</c:v>
                  </c:pt>
                  <c:pt idx="25">
                    <c:v>303 2 04 050099 10 0000 150</c:v>
                  </c:pt>
                </c:lvl>
              </c:multiLvlStrCache>
            </c:multiLvlStrRef>
          </c:cat>
          <c:val>
            <c:numRef>
              <c:f>Лист1!$G$10:$G$38</c:f>
            </c:numRef>
          </c:val>
        </c:ser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1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18" sqref="A18:IV18"/>
      <selection pane="topRight" activeCell="B11" sqref="B11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21.25390625" style="1" customWidth="1"/>
    <col min="9" max="9" width="13.875" style="1" customWidth="1"/>
    <col min="10" max="16384" width="9.125" style="1" customWidth="1"/>
  </cols>
  <sheetData>
    <row r="1" spans="1:7" s="5" customFormat="1" ht="23.25" customHeight="1" hidden="1">
      <c r="A1" s="4"/>
      <c r="B1" s="65"/>
      <c r="C1" s="65"/>
      <c r="D1" s="65"/>
      <c r="E1" s="65"/>
      <c r="F1" s="65"/>
      <c r="G1" s="65"/>
    </row>
    <row r="2" spans="1:7" s="5" customFormat="1" ht="18" customHeight="1" hidden="1">
      <c r="A2" s="4"/>
      <c r="B2" s="65"/>
      <c r="C2" s="65"/>
      <c r="D2" s="65"/>
      <c r="E2" s="65"/>
      <c r="F2" s="65"/>
      <c r="G2" s="6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64"/>
      <c r="B4" s="64"/>
      <c r="C4" s="64"/>
      <c r="D4" s="64"/>
      <c r="E4" s="64"/>
      <c r="F4" s="64"/>
      <c r="G4" s="64"/>
    </row>
    <row r="5" spans="1:8" s="5" customFormat="1" ht="119.25" customHeight="1">
      <c r="A5" s="9"/>
      <c r="B5" s="39"/>
      <c r="C5" s="66" t="s">
        <v>54</v>
      </c>
      <c r="D5" s="66"/>
      <c r="E5" s="66"/>
      <c r="F5" s="66"/>
      <c r="G5" s="66"/>
      <c r="H5" s="66"/>
    </row>
    <row r="6" spans="1:2" s="5" customFormat="1" ht="21" customHeight="1" thickBot="1">
      <c r="A6" s="4" t="s">
        <v>4</v>
      </c>
      <c r="B6" s="35" t="s">
        <v>34</v>
      </c>
    </row>
    <row r="7" spans="1:9" ht="25.5" customHeight="1">
      <c r="A7" s="44" t="s">
        <v>5</v>
      </c>
      <c r="B7" s="62" t="s">
        <v>1</v>
      </c>
      <c r="C7" s="31" t="s">
        <v>12</v>
      </c>
      <c r="D7" s="11"/>
      <c r="E7" s="11"/>
      <c r="F7" s="11"/>
      <c r="G7" s="11"/>
      <c r="H7" s="47" t="s">
        <v>37</v>
      </c>
      <c r="I7" s="51" t="s">
        <v>42</v>
      </c>
    </row>
    <row r="8" spans="1:9" ht="21" customHeight="1" thickBot="1">
      <c r="A8" s="45" t="s">
        <v>0</v>
      </c>
      <c r="B8" s="63"/>
      <c r="C8" s="46" t="s">
        <v>38</v>
      </c>
      <c r="D8" s="32"/>
      <c r="E8" s="33"/>
      <c r="F8" s="33"/>
      <c r="G8" s="33"/>
      <c r="H8" s="48" t="s">
        <v>38</v>
      </c>
      <c r="I8" s="49"/>
    </row>
    <row r="9" spans="1:9" ht="14.25" customHeight="1">
      <c r="A9" s="24"/>
      <c r="B9" s="18"/>
      <c r="C9" s="17"/>
      <c r="D9" s="13"/>
      <c r="E9" s="14"/>
      <c r="F9" s="30"/>
      <c r="G9" s="30"/>
      <c r="H9" s="50"/>
      <c r="I9" s="49"/>
    </row>
    <row r="10" spans="1:9" ht="15.75" customHeight="1">
      <c r="A10" s="25" t="s">
        <v>13</v>
      </c>
      <c r="B10" s="36" t="s">
        <v>25</v>
      </c>
      <c r="C10" s="53">
        <f>C12+C13+C14+C15</f>
        <v>2856</v>
      </c>
      <c r="D10" s="53">
        <f>D12+D13+D14+D15</f>
        <v>0</v>
      </c>
      <c r="E10" s="53">
        <f>E12+E13+E14+E15</f>
        <v>0</v>
      </c>
      <c r="F10" s="53">
        <f>F12+F13+F14+F15</f>
        <v>0</v>
      </c>
      <c r="G10" s="15">
        <f>G12+G13+G14+G15</f>
        <v>0</v>
      </c>
      <c r="H10" s="54">
        <f>H12+H13+H14+H15+H19+H21</f>
        <v>3013</v>
      </c>
      <c r="I10" s="52">
        <f>H10-C10</f>
        <v>157</v>
      </c>
    </row>
    <row r="11" spans="1:9" ht="15.75">
      <c r="A11" s="25" t="s">
        <v>8</v>
      </c>
      <c r="B11" s="19"/>
      <c r="C11" s="53"/>
      <c r="D11" s="12"/>
      <c r="E11" s="15"/>
      <c r="F11" s="15"/>
      <c r="G11" s="15"/>
      <c r="H11" s="55"/>
      <c r="I11" s="52">
        <f aca="true" t="shared" si="0" ref="I11:I36">H11-C11</f>
        <v>0</v>
      </c>
    </row>
    <row r="12" spans="1:9" ht="16.5" customHeight="1">
      <c r="A12" s="25" t="s">
        <v>14</v>
      </c>
      <c r="B12" s="19" t="s">
        <v>2</v>
      </c>
      <c r="C12" s="53">
        <v>411.7</v>
      </c>
      <c r="D12" s="12"/>
      <c r="E12" s="15"/>
      <c r="F12" s="15"/>
      <c r="G12" s="15"/>
      <c r="H12" s="55">
        <v>411.7</v>
      </c>
      <c r="I12" s="52">
        <f t="shared" si="0"/>
        <v>0</v>
      </c>
    </row>
    <row r="13" spans="1:9" s="6" customFormat="1" ht="18.75" customHeight="1">
      <c r="A13" s="25" t="s">
        <v>15</v>
      </c>
      <c r="B13" s="19" t="s">
        <v>6</v>
      </c>
      <c r="C13" s="53">
        <v>339</v>
      </c>
      <c r="D13" s="12"/>
      <c r="E13" s="15"/>
      <c r="F13" s="15"/>
      <c r="G13" s="15"/>
      <c r="H13" s="55">
        <v>339</v>
      </c>
      <c r="I13" s="52">
        <f t="shared" si="0"/>
        <v>0</v>
      </c>
    </row>
    <row r="14" spans="1:9" s="6" customFormat="1" ht="18.75" customHeight="1">
      <c r="A14" s="25" t="s">
        <v>16</v>
      </c>
      <c r="B14" s="19" t="s">
        <v>7</v>
      </c>
      <c r="C14" s="53">
        <v>1547</v>
      </c>
      <c r="D14" s="12"/>
      <c r="E14" s="15"/>
      <c r="F14" s="15"/>
      <c r="G14" s="15"/>
      <c r="H14" s="55">
        <v>1547</v>
      </c>
      <c r="I14" s="52">
        <f t="shared" si="0"/>
        <v>0</v>
      </c>
    </row>
    <row r="15" spans="1:9" ht="31.5">
      <c r="A15" s="25" t="s">
        <v>17</v>
      </c>
      <c r="B15" s="20" t="s">
        <v>21</v>
      </c>
      <c r="C15" s="53">
        <f aca="true" t="shared" si="1" ref="C15:H15">C17+C18</f>
        <v>558.3</v>
      </c>
      <c r="D15" s="53">
        <f t="shared" si="1"/>
        <v>0</v>
      </c>
      <c r="E15" s="53">
        <f t="shared" si="1"/>
        <v>0</v>
      </c>
      <c r="F15" s="53">
        <f t="shared" si="1"/>
        <v>0</v>
      </c>
      <c r="G15" s="15">
        <f t="shared" si="1"/>
        <v>0</v>
      </c>
      <c r="H15" s="54">
        <f t="shared" si="1"/>
        <v>558.3</v>
      </c>
      <c r="I15" s="52">
        <f t="shared" si="0"/>
        <v>0</v>
      </c>
    </row>
    <row r="16" spans="1:9" ht="25.5" customHeight="1">
      <c r="A16" s="25"/>
      <c r="B16" s="21" t="s">
        <v>3</v>
      </c>
      <c r="C16" s="53"/>
      <c r="D16" s="12"/>
      <c r="E16" s="15"/>
      <c r="F16" s="15"/>
      <c r="G16" s="15"/>
      <c r="H16" s="55"/>
      <c r="I16" s="52">
        <f t="shared" si="0"/>
        <v>0</v>
      </c>
    </row>
    <row r="17" spans="1:9" ht="3" customHeight="1">
      <c r="A17" s="25" t="s">
        <v>19</v>
      </c>
      <c r="B17" s="22" t="s">
        <v>9</v>
      </c>
      <c r="C17" s="53">
        <v>0</v>
      </c>
      <c r="D17" s="12"/>
      <c r="E17" s="15"/>
      <c r="F17" s="15"/>
      <c r="G17" s="15"/>
      <c r="H17" s="55"/>
      <c r="I17" s="52">
        <f t="shared" si="0"/>
        <v>0</v>
      </c>
    </row>
    <row r="18" spans="1:9" ht="51.75" customHeight="1">
      <c r="A18" s="25" t="s">
        <v>18</v>
      </c>
      <c r="B18" s="22" t="s">
        <v>10</v>
      </c>
      <c r="C18" s="53">
        <v>558.3</v>
      </c>
      <c r="D18" s="12"/>
      <c r="E18" s="15"/>
      <c r="F18" s="15"/>
      <c r="G18" s="15"/>
      <c r="H18" s="55">
        <v>558.3</v>
      </c>
      <c r="I18" s="52">
        <f t="shared" si="0"/>
        <v>0</v>
      </c>
    </row>
    <row r="19" spans="1:9" ht="42.75" customHeight="1">
      <c r="A19" s="25" t="s">
        <v>46</v>
      </c>
      <c r="B19" s="22" t="s">
        <v>50</v>
      </c>
      <c r="C19" s="53">
        <f aca="true" t="shared" si="2" ref="C19:H19">C20</f>
        <v>0</v>
      </c>
      <c r="D19" s="53">
        <f t="shared" si="2"/>
        <v>0</v>
      </c>
      <c r="E19" s="53">
        <f t="shared" si="2"/>
        <v>0</v>
      </c>
      <c r="F19" s="53">
        <f t="shared" si="2"/>
        <v>0</v>
      </c>
      <c r="G19" s="53">
        <f t="shared" si="2"/>
        <v>0</v>
      </c>
      <c r="H19" s="53">
        <f t="shared" si="2"/>
        <v>70</v>
      </c>
      <c r="I19" s="52">
        <f t="shared" si="0"/>
        <v>70</v>
      </c>
    </row>
    <row r="20" spans="1:9" ht="24" customHeight="1">
      <c r="A20" s="25" t="s">
        <v>47</v>
      </c>
      <c r="B20" s="22" t="s">
        <v>52</v>
      </c>
      <c r="C20" s="53"/>
      <c r="D20" s="53"/>
      <c r="E20" s="15"/>
      <c r="F20" s="15"/>
      <c r="G20" s="15"/>
      <c r="H20" s="61">
        <v>70</v>
      </c>
      <c r="I20" s="52">
        <f t="shared" si="0"/>
        <v>70</v>
      </c>
    </row>
    <row r="21" spans="1:9" ht="40.5" customHeight="1">
      <c r="A21" s="25" t="s">
        <v>48</v>
      </c>
      <c r="B21" s="22" t="s">
        <v>51</v>
      </c>
      <c r="C21" s="53">
        <f aca="true" t="shared" si="3" ref="C21:H21">C22</f>
        <v>0</v>
      </c>
      <c r="D21" s="53">
        <f t="shared" si="3"/>
        <v>0</v>
      </c>
      <c r="E21" s="53">
        <f t="shared" si="3"/>
        <v>0</v>
      </c>
      <c r="F21" s="53">
        <f t="shared" si="3"/>
        <v>0</v>
      </c>
      <c r="G21" s="53">
        <f t="shared" si="3"/>
        <v>0</v>
      </c>
      <c r="H21" s="53">
        <f t="shared" si="3"/>
        <v>87</v>
      </c>
      <c r="I21" s="52">
        <f t="shared" si="0"/>
        <v>87</v>
      </c>
    </row>
    <row r="22" spans="1:9" ht="33.75" customHeight="1">
      <c r="A22" s="25" t="s">
        <v>49</v>
      </c>
      <c r="B22" s="22" t="s">
        <v>53</v>
      </c>
      <c r="C22" s="53"/>
      <c r="D22" s="53"/>
      <c r="E22" s="15"/>
      <c r="F22" s="15"/>
      <c r="G22" s="15"/>
      <c r="H22" s="61">
        <v>87</v>
      </c>
      <c r="I22" s="52">
        <f t="shared" si="0"/>
        <v>87</v>
      </c>
    </row>
    <row r="23" spans="1:9" ht="24.75" customHeight="1">
      <c r="A23" s="25"/>
      <c r="B23" s="37" t="s">
        <v>11</v>
      </c>
      <c r="C23" s="53">
        <f aca="true" t="shared" si="4" ref="C23:H23">C24+C25+C26+C27+C28+C34+C35</f>
        <v>10110</v>
      </c>
      <c r="D23" s="53">
        <f t="shared" si="4"/>
        <v>0</v>
      </c>
      <c r="E23" s="53">
        <f t="shared" si="4"/>
        <v>0</v>
      </c>
      <c r="F23" s="53">
        <f t="shared" si="4"/>
        <v>0</v>
      </c>
      <c r="G23" s="53">
        <f t="shared" si="4"/>
        <v>0</v>
      </c>
      <c r="H23" s="53">
        <f t="shared" si="4"/>
        <v>10525.8</v>
      </c>
      <c r="I23" s="52">
        <f t="shared" si="0"/>
        <v>415.7999999999993</v>
      </c>
    </row>
    <row r="24" spans="1:9" ht="30.75" customHeight="1">
      <c r="A24" s="25" t="s">
        <v>29</v>
      </c>
      <c r="B24" s="23" t="s">
        <v>30</v>
      </c>
      <c r="C24" s="53">
        <v>1137.8</v>
      </c>
      <c r="D24" s="12"/>
      <c r="E24" s="15"/>
      <c r="F24" s="15"/>
      <c r="G24" s="15"/>
      <c r="H24" s="55">
        <v>1137.8</v>
      </c>
      <c r="I24" s="52">
        <f t="shared" si="0"/>
        <v>0</v>
      </c>
    </row>
    <row r="25" spans="1:9" ht="39.75" customHeight="1">
      <c r="A25" s="25" t="s">
        <v>32</v>
      </c>
      <c r="B25" s="23" t="s">
        <v>31</v>
      </c>
      <c r="C25" s="53">
        <v>428.9</v>
      </c>
      <c r="D25" s="12"/>
      <c r="E25" s="15"/>
      <c r="F25" s="15"/>
      <c r="G25" s="15"/>
      <c r="H25" s="55">
        <v>428.9</v>
      </c>
      <c r="I25" s="52">
        <f t="shared" si="0"/>
        <v>0</v>
      </c>
    </row>
    <row r="26" spans="1:9" s="7" customFormat="1" ht="53.25" customHeight="1">
      <c r="A26" s="25" t="s">
        <v>27</v>
      </c>
      <c r="B26" s="23" t="s">
        <v>20</v>
      </c>
      <c r="C26" s="53">
        <v>402.3</v>
      </c>
      <c r="D26" s="12"/>
      <c r="E26" s="15"/>
      <c r="F26" s="15"/>
      <c r="G26" s="15"/>
      <c r="H26" s="55">
        <v>402.3</v>
      </c>
      <c r="I26" s="52">
        <f t="shared" si="0"/>
        <v>0</v>
      </c>
    </row>
    <row r="27" spans="1:9" s="7" customFormat="1" ht="36" customHeight="1">
      <c r="A27" s="25" t="s">
        <v>39</v>
      </c>
      <c r="B27" s="23" t="s">
        <v>40</v>
      </c>
      <c r="C27" s="53">
        <v>3000</v>
      </c>
      <c r="D27" s="12"/>
      <c r="E27" s="15"/>
      <c r="F27" s="15"/>
      <c r="G27" s="15"/>
      <c r="H27" s="55">
        <v>3000</v>
      </c>
      <c r="I27" s="52">
        <f t="shared" si="0"/>
        <v>0</v>
      </c>
    </row>
    <row r="28" spans="1:9" ht="66.75" customHeight="1">
      <c r="A28" s="25" t="s">
        <v>28</v>
      </c>
      <c r="B28" s="23" t="s">
        <v>22</v>
      </c>
      <c r="C28" s="53">
        <f>SUM(C29:C33)</f>
        <v>2540.2</v>
      </c>
      <c r="D28" s="53">
        <f>SUM(D29:D33)</f>
        <v>0</v>
      </c>
      <c r="E28" s="53">
        <f>SUM(E29:E33)</f>
        <v>0</v>
      </c>
      <c r="F28" s="53">
        <f>SUM(F29:F33)</f>
        <v>0</v>
      </c>
      <c r="G28" s="15">
        <f>SUM(G29:G33)</f>
        <v>0</v>
      </c>
      <c r="H28" s="54">
        <f>SUM(H29:H33)</f>
        <v>2698</v>
      </c>
      <c r="I28" s="52">
        <f t="shared" si="0"/>
        <v>157.80000000000018</v>
      </c>
    </row>
    <row r="29" spans="1:9" ht="21" customHeight="1">
      <c r="A29" s="25"/>
      <c r="B29" s="23" t="s">
        <v>23</v>
      </c>
      <c r="C29" s="53">
        <v>4</v>
      </c>
      <c r="D29" s="12"/>
      <c r="E29" s="15"/>
      <c r="F29" s="15"/>
      <c r="G29" s="15"/>
      <c r="H29" s="55">
        <v>4</v>
      </c>
      <c r="I29" s="52">
        <f t="shared" si="0"/>
        <v>0</v>
      </c>
    </row>
    <row r="30" spans="1:9" ht="21.75" customHeight="1">
      <c r="A30" s="25"/>
      <c r="B30" s="23" t="s">
        <v>24</v>
      </c>
      <c r="C30" s="53">
        <v>40.3</v>
      </c>
      <c r="D30" s="12"/>
      <c r="E30" s="15"/>
      <c r="F30" s="15"/>
      <c r="G30" s="15"/>
      <c r="H30" s="55">
        <v>40.3</v>
      </c>
      <c r="I30" s="52">
        <f t="shared" si="0"/>
        <v>0</v>
      </c>
    </row>
    <row r="31" spans="1:9" ht="21.75" customHeight="1">
      <c r="A31" s="25"/>
      <c r="B31" s="23" t="s">
        <v>35</v>
      </c>
      <c r="C31" s="53">
        <v>90</v>
      </c>
      <c r="D31" s="12"/>
      <c r="E31" s="15"/>
      <c r="F31" s="15"/>
      <c r="G31" s="15"/>
      <c r="H31" s="55">
        <v>247.8</v>
      </c>
      <c r="I31" s="52">
        <f t="shared" si="0"/>
        <v>157.8</v>
      </c>
    </row>
    <row r="32" spans="1:9" ht="29.25" customHeight="1">
      <c r="A32" s="25"/>
      <c r="B32" s="23" t="s">
        <v>36</v>
      </c>
      <c r="C32" s="53">
        <v>821.3</v>
      </c>
      <c r="D32" s="12"/>
      <c r="E32" s="15"/>
      <c r="F32" s="15"/>
      <c r="G32" s="15"/>
      <c r="H32" s="55">
        <v>821.3</v>
      </c>
      <c r="I32" s="52">
        <f t="shared" si="0"/>
        <v>0</v>
      </c>
    </row>
    <row r="33" spans="1:9" ht="21.75" customHeight="1">
      <c r="A33" s="25"/>
      <c r="B33" s="23" t="s">
        <v>41</v>
      </c>
      <c r="C33" s="53">
        <v>1584.6</v>
      </c>
      <c r="D33" s="12"/>
      <c r="E33" s="15"/>
      <c r="F33" s="15"/>
      <c r="G33" s="15"/>
      <c r="H33" s="55">
        <v>1584.6</v>
      </c>
      <c r="I33" s="52">
        <f t="shared" si="0"/>
        <v>0</v>
      </c>
    </row>
    <row r="34" spans="1:9" ht="32.25" customHeight="1">
      <c r="A34" s="40" t="s">
        <v>44</v>
      </c>
      <c r="B34" s="41" t="s">
        <v>33</v>
      </c>
      <c r="C34" s="56">
        <v>2457.8</v>
      </c>
      <c r="D34" s="42"/>
      <c r="E34" s="43"/>
      <c r="F34" s="43"/>
      <c r="G34" s="43"/>
      <c r="H34" s="55">
        <v>2715.8</v>
      </c>
      <c r="I34" s="52">
        <f t="shared" si="0"/>
        <v>258</v>
      </c>
    </row>
    <row r="35" spans="1:9" ht="32.25" customHeight="1">
      <c r="A35" s="40" t="s">
        <v>43</v>
      </c>
      <c r="B35" s="41" t="s">
        <v>45</v>
      </c>
      <c r="C35" s="56">
        <v>143</v>
      </c>
      <c r="D35" s="56"/>
      <c r="E35" s="43"/>
      <c r="F35" s="43"/>
      <c r="G35" s="43"/>
      <c r="H35" s="60">
        <v>143</v>
      </c>
      <c r="I35" s="52">
        <f t="shared" si="0"/>
        <v>0</v>
      </c>
    </row>
    <row r="36" spans="1:9" s="8" customFormat="1" ht="26.25" customHeight="1" thickBot="1">
      <c r="A36" s="26"/>
      <c r="B36" s="38" t="s">
        <v>26</v>
      </c>
      <c r="C36" s="57">
        <f aca="true" t="shared" si="5" ref="C36:H36">C23+C10</f>
        <v>12966</v>
      </c>
      <c r="D36" s="57">
        <f t="shared" si="5"/>
        <v>0</v>
      </c>
      <c r="E36" s="57">
        <f t="shared" si="5"/>
        <v>0</v>
      </c>
      <c r="F36" s="57">
        <f t="shared" si="5"/>
        <v>0</v>
      </c>
      <c r="G36" s="58">
        <f t="shared" si="5"/>
        <v>0</v>
      </c>
      <c r="H36" s="59">
        <f t="shared" si="5"/>
        <v>13538.8</v>
      </c>
      <c r="I36" s="52">
        <f t="shared" si="0"/>
        <v>572.7999999999993</v>
      </c>
    </row>
    <row r="37" spans="3:7" ht="12.75">
      <c r="C37" s="27"/>
      <c r="D37" s="27" t="e">
        <f>D10/D40</f>
        <v>#DIV/0!</v>
      </c>
      <c r="E37" s="27" t="e">
        <f>E10/E40</f>
        <v>#DIV/0!</v>
      </c>
      <c r="F37" s="27" t="e">
        <f>F10/F40</f>
        <v>#DIV/0!</v>
      </c>
      <c r="G37" s="27" t="e">
        <f>G10/G40</f>
        <v>#DIV/0!</v>
      </c>
    </row>
    <row r="38" spans="2:7" ht="12" customHeight="1">
      <c r="B38" s="16"/>
      <c r="C38" s="28"/>
      <c r="D38" s="28" t="e">
        <f>D36/D40</f>
        <v>#DIV/0!</v>
      </c>
      <c r="E38" s="28" t="e">
        <f>E36/E40</f>
        <v>#DIV/0!</v>
      </c>
      <c r="F38" s="28" t="e">
        <f>F36/F40</f>
        <v>#DIV/0!</v>
      </c>
      <c r="G38" s="28" t="e">
        <f>G36/G40</f>
        <v>#DIV/0!</v>
      </c>
    </row>
    <row r="39" spans="3:7" ht="12.75" hidden="1">
      <c r="C39" s="29"/>
      <c r="D39" s="29"/>
      <c r="E39" s="29"/>
      <c r="F39" s="29"/>
      <c r="G39" s="29"/>
    </row>
    <row r="40" spans="3:7" ht="12.75">
      <c r="C40" s="29"/>
      <c r="D40" s="29"/>
      <c r="E40" s="29"/>
      <c r="F40" s="29"/>
      <c r="G40" s="29"/>
    </row>
    <row r="41" ht="12.75">
      <c r="A41" s="34"/>
    </row>
  </sheetData>
  <sheetProtection/>
  <mergeCells count="5">
    <mergeCell ref="B7:B8"/>
    <mergeCell ref="A4:G4"/>
    <mergeCell ref="B1:G1"/>
    <mergeCell ref="B2:G2"/>
    <mergeCell ref="C5:H5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Озёрский сельсовет</cp:lastModifiedBy>
  <cp:lastPrinted>2023-01-25T02:30:44Z</cp:lastPrinted>
  <dcterms:created xsi:type="dcterms:W3CDTF">2003-01-08T04:30:11Z</dcterms:created>
  <dcterms:modified xsi:type="dcterms:W3CDTF">2023-01-25T02:30:51Z</dcterms:modified>
  <cp:category/>
  <cp:version/>
  <cp:contentType/>
  <cp:contentStatus/>
</cp:coreProperties>
</file>