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'Лист1'!$7:$8</definedName>
    <definedName name="_xlnm.Print_Area" localSheetId="1">'Лист1'!$A$1:$H$39</definedName>
  </definedNames>
  <calcPr fullCalcOnLoad="1"/>
</workbook>
</file>

<file path=xl/sharedStrings.xml><?xml version="1.0" encoding="utf-8"?>
<sst xmlns="http://schemas.openxmlformats.org/spreadsheetml/2006/main" count="50" uniqueCount="49">
  <si>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</si>
  <si>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</si>
  <si>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</si>
  <si>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</si>
  <si>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</si>
  <si>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</si>
  <si>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</si>
  <si>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</si>
  <si>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</si>
  <si>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</si>
  <si>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</si>
  <si>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</si>
  <si>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Субвенции на функционирование административных комиссий при местных администрациях</t>
  </si>
  <si>
    <t>сумма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</si>
  <si>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</si>
  <si>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</si>
  <si>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</si>
  <si>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</si>
  <si>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</si>
  <si>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303 1 11 05035 10 0000 120</t>
  </si>
  <si>
    <t>303 1 11 05025 10 0000 120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</si>
  <si>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</si>
  <si>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</si>
  <si>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</si>
  <si>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</si>
  <si>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</si>
  <si>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НАЛОГОВЫЕ И НЕНАЛОГОВЫЕ ДОХОДЫ всего в т.ч.</t>
  </si>
  <si>
    <t>ДОХОДЫ БЮДЖЕТА  ИТОГО</t>
  </si>
  <si>
    <t>303 202 35118 10 0000 150</t>
  </si>
  <si>
    <t>303 202 30024 10 0000 150</t>
  </si>
  <si>
    <t>303 2 02 40014 10 0000 150</t>
  </si>
  <si>
    <t>антинаркотические мероприятия</t>
  </si>
  <si>
    <t>303 2 02 16001 10 0000 150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</si>
  <si>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</si>
  <si>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краевого бюджета</t>
  </si>
  <si>
    <t xml:space="preserve"> 303 2 02 16001 10 0000 150</t>
  </si>
  <si>
    <t>303 202 49999 10 0000 150</t>
  </si>
  <si>
    <t>Прочие межбюджетные трансферты, передаваемые бюджетам сельских поселений</t>
  </si>
  <si>
    <t>на утверждение ПЗЗ</t>
  </si>
  <si>
    <t xml:space="preserve">на содержание автомобильных дорог, относящихся к собственности поселения </t>
  </si>
  <si>
    <t xml:space="preserve">               Объем доходов сельсовета на 2023 год</t>
  </si>
  <si>
    <t>303 1 13 02995 10 0000 130</t>
  </si>
  <si>
    <t>303 1 13 00000 00 0000 000</t>
  </si>
  <si>
    <t>ДОХОДЫ от оказания платных услуг и компенсации затрат государства</t>
  </si>
  <si>
    <t>Прочие доходы от компенсации затратбюджетов сельских поселений</t>
  </si>
  <si>
    <t>2023г</t>
  </si>
  <si>
    <t xml:space="preserve">2023г </t>
  </si>
  <si>
    <t>уточн.сумма</t>
  </si>
  <si>
    <t xml:space="preserve">Приложение  5 к решению № 41 от 28.07.2023  Совета депутатов Озёрского сельсовета "О внесении изменений в решение Совета депутатов от 26.12.2022 № 20 "О бюджете Озёрского сельсовета  на 2023 год"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</si>
</sst>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0.0%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.000"/>
    <numFmt numFmtId="184" formatCode="_-* #,##0.0\ _₽_-;\-* #,##0.0\ _₽_-;_-* &quot;-&quot;?\ _₽_-;_-@_-"/>
  </numFmts>
  <fonts count="4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80" fontId="6" fillId="0" borderId="11" xfId="58" applyNumberFormat="1" applyFont="1" applyBorder="1" applyAlignment="1">
      <alignment horizontal="right" wrapText="1"/>
    </xf>
    <xf numFmtId="0" fontId="5" fillId="34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80" fontId="6" fillId="0" borderId="13" xfId="58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3"/>
    </xf>
    <xf numFmtId="0" fontId="5" fillId="0" borderId="16" xfId="0" applyFont="1" applyBorder="1" applyAlignment="1">
      <alignment horizontal="left" vertical="center" wrapText="1" inden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8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7" fontId="5" fillId="0" borderId="12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80" fontId="6" fillId="0" borderId="21" xfId="58" applyNumberFormat="1" applyFont="1" applyBorder="1" applyAlignment="1">
      <alignment horizontal="left" wrapText="1"/>
    </xf>
    <xf numFmtId="180" fontId="6" fillId="0" borderId="22" xfId="58" applyNumberFormat="1" applyFont="1" applyBorder="1" applyAlignment="1">
      <alignment horizontal="left" wrapText="1"/>
    </xf>
    <xf numFmtId="0" fontId="6" fillId="0" borderId="2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8" xfId="0" applyFont="1" applyBorder="1" applyAlignment="1">
      <alignment/>
    </xf>
    <xf numFmtId="0" fontId="2" fillId="0" borderId="0" xfId="0" applyFont="1" applyAlignment="1">
      <alignment wrapText="1"/>
    </xf>
    <xf numFmtId="49" fontId="5" fillId="0" borderId="24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center" wrapText="1" indent="1"/>
    </xf>
    <xf numFmtId="180" fontId="6" fillId="0" borderId="25" xfId="58" applyNumberFormat="1" applyFont="1" applyBorder="1" applyAlignment="1">
      <alignment horizontal="left" wrapText="1"/>
    </xf>
    <xf numFmtId="180" fontId="6" fillId="0" borderId="26" xfId="58" applyNumberFormat="1" applyFont="1" applyBorder="1" applyAlignment="1">
      <alignment horizontal="right" wrapText="1"/>
    </xf>
    <xf numFmtId="180" fontId="6" fillId="0" borderId="27" xfId="58" applyNumberFormat="1" applyFont="1" applyBorder="1" applyAlignment="1">
      <alignment horizontal="right" wrapText="1"/>
    </xf>
    <xf numFmtId="180" fontId="6" fillId="0" borderId="21" xfId="58" applyNumberFormat="1" applyFont="1" applyBorder="1" applyAlignment="1">
      <alignment horizontal="right" wrapText="1"/>
    </xf>
    <xf numFmtId="0" fontId="6" fillId="0" borderId="19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180" fontId="6" fillId="0" borderId="22" xfId="58" applyNumberFormat="1" applyFont="1" applyBorder="1" applyAlignment="1">
      <alignment horizontal="right" wrapText="1"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Лист1!$A$10:$B$35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затратбюджетов сельских поселений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3">
                    <c:v>Дотации бюджетам сельских поселений на выравнивание бюджетной обеспеченности из краевого бюджета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утверждение ПЗЗ</c:v>
                  </c:pt>
                  <c:pt idx="19">
                    <c:v>на содержание автомобильных дорог, относящихся к собственности поселения </c:v>
                  </c:pt>
                  <c:pt idx="20">
                    <c:v>антинаркотические мероприятия</c:v>
                  </c:pt>
                  <c:pt idx="21">
                    <c:v>Прочие межбюджетные трансферты, передаваемые бюджетам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2">
                    <c:v>303 2 02 16001 10 0000 150</c:v>
                  </c:pt>
                  <c:pt idx="13">
                    <c:v> 303 2 02 16001 10 0000 150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  <c:pt idx="21">
                    <c:v>303 202 49999 10 0000 150</c:v>
                  </c:pt>
                </c:lvl>
              </c:multiLvlStrCache>
            </c:multiLvlStrRef>
          </c:cat>
          <c:val>
            <c:numRef>
              <c:f>Лист1!$C$10:$C$35</c:f>
              <c:numCache>
                <c:ptCount val="25"/>
                <c:pt idx="0">
                  <c:v>2846.1000000000004</c:v>
                </c:pt>
                <c:pt idx="2">
                  <c:v>414.8</c:v>
                </c:pt>
                <c:pt idx="3">
                  <c:v>495</c:v>
                </c:pt>
                <c:pt idx="4">
                  <c:v>1258</c:v>
                </c:pt>
                <c:pt idx="5">
                  <c:v>588.3</c:v>
                </c:pt>
                <c:pt idx="7">
                  <c:v>0</c:v>
                </c:pt>
                <c:pt idx="8">
                  <c:v>588.3</c:v>
                </c:pt>
                <c:pt idx="9">
                  <c:v>90</c:v>
                </c:pt>
                <c:pt idx="10">
                  <c:v>90</c:v>
                </c:pt>
                <c:pt idx="11">
                  <c:v>6538.9</c:v>
                </c:pt>
                <c:pt idx="12">
                  <c:v>1599.1</c:v>
                </c:pt>
                <c:pt idx="13">
                  <c:v>471.6</c:v>
                </c:pt>
                <c:pt idx="14">
                  <c:v>462.2</c:v>
                </c:pt>
                <c:pt idx="15">
                  <c:v>1341.3</c:v>
                </c:pt>
                <c:pt idx="16">
                  <c:v>4</c:v>
                </c:pt>
                <c:pt idx="17">
                  <c:v>37.7</c:v>
                </c:pt>
                <c:pt idx="18">
                  <c:v>372</c:v>
                </c:pt>
                <c:pt idx="19">
                  <c:v>927.6</c:v>
                </c:pt>
                <c:pt idx="21">
                  <c:v>2664.7</c:v>
                </c:pt>
                <c:pt idx="22">
                  <c:v>9385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Лист1!$A$10:$B$35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затратбюджетов сельских поселений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3">
                    <c:v>Дотации бюджетам сельских поселений на выравнивание бюджетной обеспеченности из краевого бюджета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утверждение ПЗЗ</c:v>
                  </c:pt>
                  <c:pt idx="19">
                    <c:v>на содержание автомобильных дорог, относящихся к собственности поселения </c:v>
                  </c:pt>
                  <c:pt idx="20">
                    <c:v>антинаркотические мероприятия</c:v>
                  </c:pt>
                  <c:pt idx="21">
                    <c:v>Прочие межбюджетные трансферты, передаваемые бюджетам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2">
                    <c:v>303 2 02 16001 10 0000 150</c:v>
                  </c:pt>
                  <c:pt idx="13">
                    <c:v> 303 2 02 16001 10 0000 150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  <c:pt idx="21">
                    <c:v>303 202 49999 10 0000 150</c:v>
                  </c:pt>
                </c:lvl>
              </c:multiLvlStrCache>
            </c:multiLvlStrRef>
          </c:cat>
          <c:val>
            <c:numRef>
              <c:f>Лист1!$D$10:$D$35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Лист1!$A$10:$B$35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затратбюджетов сельских поселений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3">
                    <c:v>Дотации бюджетам сельских поселений на выравнивание бюджетной обеспеченности из краевого бюджета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утверждение ПЗЗ</c:v>
                  </c:pt>
                  <c:pt idx="19">
                    <c:v>на содержание автомобильных дорог, относящихся к собственности поселения </c:v>
                  </c:pt>
                  <c:pt idx="20">
                    <c:v>антинаркотические мероприятия</c:v>
                  </c:pt>
                  <c:pt idx="21">
                    <c:v>Прочие межбюджетные трансферты, передаваемые бюджетам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2">
                    <c:v>303 2 02 16001 10 0000 150</c:v>
                  </c:pt>
                  <c:pt idx="13">
                    <c:v> 303 2 02 16001 10 0000 150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  <c:pt idx="21">
                    <c:v>303 202 49999 10 0000 150</c:v>
                  </c:pt>
                </c:lvl>
              </c:multiLvlStrCache>
            </c:multiLvlStrRef>
          </c:cat>
          <c:val>
            <c:numRef>
              <c:f>Лист1!$E$10:$E$35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Лист1!$A$10:$B$35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затратбюджетов сельских поселений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3">
                    <c:v>Дотации бюджетам сельских поселений на выравнивание бюджетной обеспеченности из краевого бюджета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утверждение ПЗЗ</c:v>
                  </c:pt>
                  <c:pt idx="19">
                    <c:v>на содержание автомобильных дорог, относящихся к собственности поселения </c:v>
                  </c:pt>
                  <c:pt idx="20">
                    <c:v>антинаркотические мероприятия</c:v>
                  </c:pt>
                  <c:pt idx="21">
                    <c:v>Прочие межбюджетные трансферты, передаваемые бюджетам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2">
                    <c:v>303 2 02 16001 10 0000 150</c:v>
                  </c:pt>
                  <c:pt idx="13">
                    <c:v> 303 2 02 16001 10 0000 150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  <c:pt idx="21">
                    <c:v>303 202 49999 10 0000 150</c:v>
                  </c:pt>
                </c:lvl>
              </c:multiLvlStrCache>
            </c:multiLvlStrRef>
          </c:cat>
          <c:val>
            <c:numRef>
              <c:f>Лист1!$F$10:$F$35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Лист1!$A$10:$B$35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затратбюджетов сельских поселений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3">
                    <c:v>Дотации бюджетам сельских поселений на выравнивание бюджетной обеспеченности из краевого бюджета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утверждение ПЗЗ</c:v>
                  </c:pt>
                  <c:pt idx="19">
                    <c:v>на содержание автомобильных дорог, относящихся к собственности поселения </c:v>
                  </c:pt>
                  <c:pt idx="20">
                    <c:v>антинаркотические мероприятия</c:v>
                  </c:pt>
                  <c:pt idx="21">
                    <c:v>Прочие межбюджетные трансферты, передаваемые бюджетам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2">
                    <c:v>303 2 02 16001 10 0000 150</c:v>
                  </c:pt>
                  <c:pt idx="13">
                    <c:v> 303 2 02 16001 10 0000 150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  <c:pt idx="21">
                    <c:v>303 202 49999 10 0000 150</c:v>
                  </c:pt>
                </c:lvl>
              </c:multiLvlStrCache>
            </c:multiLvlStrRef>
          </c:cat>
          <c:val>
            <c:numRef>
              <c:f>Лист1!$G$10:$G$35</c:f>
            </c:numRef>
          </c:val>
        </c:ser>
        <c:axId val="31286094"/>
        <c:axId val="13139391"/>
      </c:barChart>
      <c:catAx>
        <c:axId val="3128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139391"/>
        <c:crosses val="autoZero"/>
        <c:auto val="1"/>
        <c:lblOffset val="100"/>
        <c:tickLblSkip val="1"/>
        <c:noMultiLvlLbl val="0"/>
      </c:catAx>
      <c:valAx>
        <c:axId val="13139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860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="75" zoomScaleNormal="75" zoomScaleSheetLayoutView="75" zoomScalePageLayoutView="0" workbookViewId="0" topLeftCell="DI5">
      <pane xSplit="2700" topLeftCell="A1" activePane="topRight" state="split"/>
      <selection pane="topLeft" activeCell="DI29" sqref="A29:IV29"/>
      <selection pane="topRight" activeCell="C9" sqref="C9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7" s="5" customFormat="1" ht="23.25" customHeight="1" hidden="1">
      <c r="A1" s="4"/>
      <c r="B1" s="57"/>
      <c r="C1" s="57"/>
      <c r="D1" s="57"/>
      <c r="E1" s="57"/>
      <c r="F1" s="57"/>
      <c r="G1" s="57"/>
    </row>
    <row r="2" spans="1:7" s="5" customFormat="1" ht="18" customHeight="1" hidden="1">
      <c r="A2" s="4"/>
      <c r="B2" s="57"/>
      <c r="C2" s="57"/>
      <c r="D2" s="57"/>
      <c r="E2" s="57"/>
      <c r="F2" s="57"/>
      <c r="G2" s="57"/>
    </row>
    <row r="3" spans="1:7" ht="18" customHeight="1" hidden="1">
      <c r="A3" s="3"/>
      <c r="B3" s="3" t="s">
        <v>4</v>
      </c>
      <c r="C3" s="10"/>
      <c r="D3" s="3"/>
      <c r="E3" s="3"/>
      <c r="F3" s="3"/>
      <c r="G3" s="3"/>
    </row>
    <row r="4" spans="1:7" s="5" customFormat="1" ht="15.75" customHeight="1" hidden="1">
      <c r="A4" s="56"/>
      <c r="B4" s="56"/>
      <c r="C4" s="56"/>
      <c r="D4" s="56"/>
      <c r="E4" s="56"/>
      <c r="F4" s="56"/>
      <c r="G4" s="56"/>
    </row>
    <row r="5" spans="1:8" s="5" customFormat="1" ht="168" customHeight="1">
      <c r="A5" s="9"/>
      <c r="B5" s="43"/>
      <c r="C5" s="58" t="s">
        <v>48</v>
      </c>
      <c r="D5" s="58"/>
      <c r="E5" s="58"/>
      <c r="F5" s="58"/>
      <c r="G5" s="58"/>
      <c r="H5" s="58"/>
    </row>
    <row r="6" spans="1:2" s="5" customFormat="1" ht="21" customHeight="1" thickBot="1">
      <c r="A6" s="4" t="s">
        <v>4</v>
      </c>
      <c r="B6" s="36" t="s">
        <v>40</v>
      </c>
    </row>
    <row r="7" spans="1:8" ht="16.5" customHeight="1">
      <c r="A7" s="24" t="s">
        <v>5</v>
      </c>
      <c r="B7" s="54" t="s">
        <v>1</v>
      </c>
      <c r="C7" s="32" t="s">
        <v>13</v>
      </c>
      <c r="D7" s="11"/>
      <c r="E7" s="11"/>
      <c r="F7" s="11"/>
      <c r="G7" s="11"/>
      <c r="H7" s="50" t="s">
        <v>47</v>
      </c>
    </row>
    <row r="8" spans="1:8" ht="21" customHeight="1" thickBot="1">
      <c r="A8" s="25" t="s">
        <v>0</v>
      </c>
      <c r="B8" s="55"/>
      <c r="C8" s="39" t="s">
        <v>45</v>
      </c>
      <c r="D8" s="33"/>
      <c r="E8" s="34"/>
      <c r="F8" s="34"/>
      <c r="G8" s="34"/>
      <c r="H8" s="51" t="s">
        <v>46</v>
      </c>
    </row>
    <row r="9" spans="1:8" ht="14.25" customHeight="1">
      <c r="A9" s="25"/>
      <c r="B9" s="18"/>
      <c r="C9" s="17"/>
      <c r="D9" s="13"/>
      <c r="E9" s="14"/>
      <c r="F9" s="31"/>
      <c r="G9" s="31"/>
      <c r="H9" s="52"/>
    </row>
    <row r="10" spans="1:8" ht="15.75" customHeight="1">
      <c r="A10" s="26" t="s">
        <v>14</v>
      </c>
      <c r="B10" s="40" t="s">
        <v>26</v>
      </c>
      <c r="C10" s="37">
        <f aca="true" t="shared" si="0" ref="C10:H10">C12+C13+C14+C15+C19</f>
        <v>2846.1000000000004</v>
      </c>
      <c r="D10" s="37">
        <f t="shared" si="0"/>
        <v>0</v>
      </c>
      <c r="E10" s="37">
        <f t="shared" si="0"/>
        <v>0</v>
      </c>
      <c r="F10" s="37">
        <f t="shared" si="0"/>
        <v>0</v>
      </c>
      <c r="G10" s="37">
        <f t="shared" si="0"/>
        <v>0</v>
      </c>
      <c r="H10" s="49">
        <f t="shared" si="0"/>
        <v>2846.1000000000004</v>
      </c>
    </row>
    <row r="11" spans="1:8" ht="15.75">
      <c r="A11" s="26" t="s">
        <v>8</v>
      </c>
      <c r="B11" s="19"/>
      <c r="C11" s="37"/>
      <c r="D11" s="12"/>
      <c r="E11" s="15"/>
      <c r="F11" s="15"/>
      <c r="G11" s="15"/>
      <c r="H11" s="52"/>
    </row>
    <row r="12" spans="1:8" ht="16.5" customHeight="1">
      <c r="A12" s="26" t="s">
        <v>15</v>
      </c>
      <c r="B12" s="19" t="s">
        <v>2</v>
      </c>
      <c r="C12" s="37">
        <v>414.8</v>
      </c>
      <c r="D12" s="12"/>
      <c r="E12" s="15"/>
      <c r="F12" s="15"/>
      <c r="G12" s="15"/>
      <c r="H12" s="52">
        <v>414.8</v>
      </c>
    </row>
    <row r="13" spans="1:8" s="6" customFormat="1" ht="18.75" customHeight="1">
      <c r="A13" s="26" t="s">
        <v>16</v>
      </c>
      <c r="B13" s="19" t="s">
        <v>6</v>
      </c>
      <c r="C13" s="37">
        <v>495</v>
      </c>
      <c r="D13" s="12"/>
      <c r="E13" s="15"/>
      <c r="F13" s="15"/>
      <c r="G13" s="15"/>
      <c r="H13" s="52">
        <v>495</v>
      </c>
    </row>
    <row r="14" spans="1:8" s="6" customFormat="1" ht="18.75" customHeight="1">
      <c r="A14" s="26" t="s">
        <v>17</v>
      </c>
      <c r="B14" s="19" t="s">
        <v>7</v>
      </c>
      <c r="C14" s="37">
        <v>1258</v>
      </c>
      <c r="D14" s="12"/>
      <c r="E14" s="15"/>
      <c r="F14" s="15"/>
      <c r="G14" s="15"/>
      <c r="H14" s="52">
        <v>1258</v>
      </c>
    </row>
    <row r="15" spans="1:8" ht="31.5">
      <c r="A15" s="26" t="s">
        <v>18</v>
      </c>
      <c r="B15" s="20" t="s">
        <v>22</v>
      </c>
      <c r="C15" s="37">
        <f aca="true" t="shared" si="1" ref="C15:H15">C17+C18</f>
        <v>588.3</v>
      </c>
      <c r="D15" s="37">
        <f t="shared" si="1"/>
        <v>0</v>
      </c>
      <c r="E15" s="37">
        <f t="shared" si="1"/>
        <v>0</v>
      </c>
      <c r="F15" s="37">
        <f t="shared" si="1"/>
        <v>0</v>
      </c>
      <c r="G15" s="37">
        <f t="shared" si="1"/>
        <v>0</v>
      </c>
      <c r="H15" s="49">
        <f t="shared" si="1"/>
        <v>588.3</v>
      </c>
    </row>
    <row r="16" spans="1:8" ht="14.25" customHeight="1">
      <c r="A16" s="26"/>
      <c r="B16" s="21" t="s">
        <v>3</v>
      </c>
      <c r="C16" s="37"/>
      <c r="D16" s="12"/>
      <c r="E16" s="15"/>
      <c r="F16" s="15"/>
      <c r="G16" s="15"/>
      <c r="H16" s="52"/>
    </row>
    <row r="17" spans="1:8" ht="1.5" customHeight="1">
      <c r="A17" s="26" t="s">
        <v>20</v>
      </c>
      <c r="B17" s="22" t="s">
        <v>9</v>
      </c>
      <c r="C17" s="37">
        <v>0</v>
      </c>
      <c r="D17" s="12"/>
      <c r="E17" s="15"/>
      <c r="F17" s="15"/>
      <c r="G17" s="15"/>
      <c r="H17" s="52"/>
    </row>
    <row r="18" spans="1:8" ht="51.75" customHeight="1">
      <c r="A18" s="26" t="s">
        <v>19</v>
      </c>
      <c r="B18" s="22" t="s">
        <v>10</v>
      </c>
      <c r="C18" s="37">
        <v>588.3</v>
      </c>
      <c r="D18" s="12"/>
      <c r="E18" s="15"/>
      <c r="F18" s="15"/>
      <c r="G18" s="15"/>
      <c r="H18" s="52">
        <v>588.3</v>
      </c>
    </row>
    <row r="19" spans="1:8" ht="36" customHeight="1">
      <c r="A19" s="26" t="s">
        <v>42</v>
      </c>
      <c r="B19" s="22" t="s">
        <v>43</v>
      </c>
      <c r="C19" s="37">
        <f aca="true" t="shared" si="2" ref="C19:H19">C20</f>
        <v>90</v>
      </c>
      <c r="D19" s="37">
        <f t="shared" si="2"/>
        <v>0</v>
      </c>
      <c r="E19" s="37">
        <f t="shared" si="2"/>
        <v>0</v>
      </c>
      <c r="F19" s="37">
        <f t="shared" si="2"/>
        <v>0</v>
      </c>
      <c r="G19" s="37">
        <f t="shared" si="2"/>
        <v>0</v>
      </c>
      <c r="H19" s="49">
        <f t="shared" si="2"/>
        <v>90</v>
      </c>
    </row>
    <row r="20" spans="1:8" ht="30.75" customHeight="1">
      <c r="A20" s="26" t="s">
        <v>41</v>
      </c>
      <c r="B20" s="22" t="s">
        <v>44</v>
      </c>
      <c r="C20" s="37">
        <v>90</v>
      </c>
      <c r="D20" s="49"/>
      <c r="E20" s="15"/>
      <c r="F20" s="15"/>
      <c r="G20" s="15"/>
      <c r="H20" s="52">
        <v>90</v>
      </c>
    </row>
    <row r="21" spans="1:8" ht="24.75" customHeight="1">
      <c r="A21" s="26"/>
      <c r="B21" s="41" t="s">
        <v>11</v>
      </c>
      <c r="C21" s="37">
        <f aca="true" t="shared" si="3" ref="C21:H21">C22+C23+C24+C26+C32</f>
        <v>6538.9</v>
      </c>
      <c r="D21" s="37">
        <f t="shared" si="3"/>
        <v>0</v>
      </c>
      <c r="E21" s="37">
        <f t="shared" si="3"/>
        <v>0</v>
      </c>
      <c r="F21" s="37">
        <f t="shared" si="3"/>
        <v>0</v>
      </c>
      <c r="G21" s="37">
        <f t="shared" si="3"/>
        <v>0</v>
      </c>
      <c r="H21" s="49">
        <f t="shared" si="3"/>
        <v>6553.099999999999</v>
      </c>
    </row>
    <row r="22" spans="1:8" ht="30.75" customHeight="1">
      <c r="A22" s="26" t="s">
        <v>32</v>
      </c>
      <c r="B22" s="23" t="s">
        <v>33</v>
      </c>
      <c r="C22" s="37">
        <v>1599.1</v>
      </c>
      <c r="D22" s="12"/>
      <c r="E22" s="15"/>
      <c r="F22" s="15"/>
      <c r="G22" s="15"/>
      <c r="H22" s="52">
        <v>1599.1</v>
      </c>
    </row>
    <row r="23" spans="1:8" ht="39.75" customHeight="1">
      <c r="A23" s="26" t="s">
        <v>35</v>
      </c>
      <c r="B23" s="23" t="s">
        <v>34</v>
      </c>
      <c r="C23" s="37">
        <v>471.6</v>
      </c>
      <c r="D23" s="12"/>
      <c r="E23" s="15"/>
      <c r="F23" s="15"/>
      <c r="G23" s="15"/>
      <c r="H23" s="52">
        <v>471.6</v>
      </c>
    </row>
    <row r="24" spans="1:8" s="7" customFormat="1" ht="53.25" customHeight="1">
      <c r="A24" s="26" t="s">
        <v>28</v>
      </c>
      <c r="B24" s="23" t="s">
        <v>21</v>
      </c>
      <c r="C24" s="37">
        <v>462.2</v>
      </c>
      <c r="D24" s="12"/>
      <c r="E24" s="15"/>
      <c r="F24" s="15"/>
      <c r="G24" s="15"/>
      <c r="H24" s="52">
        <v>462.2</v>
      </c>
    </row>
    <row r="25" spans="1:8" s="7" customFormat="1" ht="3.75" customHeight="1" hidden="1">
      <c r="A25" s="26" t="s">
        <v>29</v>
      </c>
      <c r="B25" s="23" t="s">
        <v>12</v>
      </c>
      <c r="C25" s="37"/>
      <c r="D25" s="12"/>
      <c r="E25" s="15"/>
      <c r="F25" s="15"/>
      <c r="G25" s="15"/>
      <c r="H25" s="52"/>
    </row>
    <row r="26" spans="1:8" ht="66.75" customHeight="1">
      <c r="A26" s="26" t="s">
        <v>30</v>
      </c>
      <c r="B26" s="23" t="s">
        <v>23</v>
      </c>
      <c r="C26" s="37">
        <f aca="true" t="shared" si="4" ref="C26:H26">SUM(C27:C31)</f>
        <v>1341.3</v>
      </c>
      <c r="D26" s="37">
        <f t="shared" si="4"/>
        <v>0</v>
      </c>
      <c r="E26" s="37">
        <f t="shared" si="4"/>
        <v>0</v>
      </c>
      <c r="F26" s="37">
        <f t="shared" si="4"/>
        <v>0</v>
      </c>
      <c r="G26" s="37">
        <f t="shared" si="4"/>
        <v>0</v>
      </c>
      <c r="H26" s="49">
        <f t="shared" si="4"/>
        <v>1355.5</v>
      </c>
    </row>
    <row r="27" spans="1:8" ht="21" customHeight="1">
      <c r="A27" s="26"/>
      <c r="B27" s="23" t="s">
        <v>24</v>
      </c>
      <c r="C27" s="37">
        <v>4</v>
      </c>
      <c r="D27" s="12"/>
      <c r="E27" s="15"/>
      <c r="F27" s="15"/>
      <c r="G27" s="15"/>
      <c r="H27" s="52">
        <v>4</v>
      </c>
    </row>
    <row r="28" spans="1:8" ht="21.75" customHeight="1">
      <c r="A28" s="26"/>
      <c r="B28" s="23" t="s">
        <v>25</v>
      </c>
      <c r="C28" s="37">
        <v>37.7</v>
      </c>
      <c r="D28" s="12"/>
      <c r="E28" s="15"/>
      <c r="F28" s="15"/>
      <c r="G28" s="15"/>
      <c r="H28" s="52">
        <v>37.7</v>
      </c>
    </row>
    <row r="29" spans="1:8" ht="21.75" customHeight="1">
      <c r="A29" s="26"/>
      <c r="B29" s="23" t="s">
        <v>38</v>
      </c>
      <c r="C29" s="37">
        <v>372</v>
      </c>
      <c r="D29" s="12"/>
      <c r="E29" s="15"/>
      <c r="F29" s="15"/>
      <c r="G29" s="15"/>
      <c r="H29" s="52">
        <v>372</v>
      </c>
    </row>
    <row r="30" spans="1:8" ht="31.5" customHeight="1">
      <c r="A30" s="26"/>
      <c r="B30" s="23" t="s">
        <v>39</v>
      </c>
      <c r="C30" s="37">
        <v>927.6</v>
      </c>
      <c r="D30" s="12"/>
      <c r="E30" s="15"/>
      <c r="F30" s="15"/>
      <c r="G30" s="15"/>
      <c r="H30" s="52">
        <v>941.8</v>
      </c>
    </row>
    <row r="31" spans="1:8" ht="0.75" customHeight="1">
      <c r="A31" s="26"/>
      <c r="B31" s="23" t="s">
        <v>31</v>
      </c>
      <c r="C31" s="37"/>
      <c r="D31" s="12"/>
      <c r="E31" s="15"/>
      <c r="F31" s="15"/>
      <c r="G31" s="15"/>
      <c r="H31" s="52"/>
    </row>
    <row r="32" spans="1:8" ht="32.25" customHeight="1">
      <c r="A32" s="44" t="s">
        <v>36</v>
      </c>
      <c r="B32" s="45" t="s">
        <v>37</v>
      </c>
      <c r="C32" s="46">
        <v>2664.7</v>
      </c>
      <c r="D32" s="47"/>
      <c r="E32" s="48"/>
      <c r="F32" s="48"/>
      <c r="G32" s="48"/>
      <c r="H32" s="52">
        <v>2664.7</v>
      </c>
    </row>
    <row r="33" spans="1:8" s="8" customFormat="1" ht="16.5" thickBot="1">
      <c r="A33" s="27"/>
      <c r="B33" s="42" t="s">
        <v>27</v>
      </c>
      <c r="C33" s="38">
        <f aca="true" t="shared" si="5" ref="C33:H33">C21+C10</f>
        <v>9385</v>
      </c>
      <c r="D33" s="38">
        <f t="shared" si="5"/>
        <v>0</v>
      </c>
      <c r="E33" s="38">
        <f t="shared" si="5"/>
        <v>0</v>
      </c>
      <c r="F33" s="38">
        <f t="shared" si="5"/>
        <v>0</v>
      </c>
      <c r="G33" s="38">
        <f t="shared" si="5"/>
        <v>0</v>
      </c>
      <c r="H33" s="53">
        <f t="shared" si="5"/>
        <v>9399.2</v>
      </c>
    </row>
    <row r="34" spans="3:7" ht="12.75">
      <c r="C34" s="28"/>
      <c r="D34" s="28" t="e">
        <f>D10/D37</f>
        <v>#DIV/0!</v>
      </c>
      <c r="E34" s="28" t="e">
        <f>E10/E37</f>
        <v>#DIV/0!</v>
      </c>
      <c r="F34" s="28" t="e">
        <f>F10/F37</f>
        <v>#DIV/0!</v>
      </c>
      <c r="G34" s="28" t="e">
        <f>G10/G37</f>
        <v>#DIV/0!</v>
      </c>
    </row>
    <row r="35" spans="2:7" ht="12" customHeight="1">
      <c r="B35" s="16"/>
      <c r="C35" s="29"/>
      <c r="D35" s="29" t="e">
        <f>D33/D37</f>
        <v>#DIV/0!</v>
      </c>
      <c r="E35" s="29" t="e">
        <f>E33/E37</f>
        <v>#DIV/0!</v>
      </c>
      <c r="F35" s="29" t="e">
        <f>F33/F37</f>
        <v>#DIV/0!</v>
      </c>
      <c r="G35" s="29" t="e">
        <f>G33/G37</f>
        <v>#DIV/0!</v>
      </c>
    </row>
    <row r="36" spans="3:7" ht="12.75" hidden="1">
      <c r="C36" s="30"/>
      <c r="D36" s="30"/>
      <c r="E36" s="30"/>
      <c r="F36" s="30"/>
      <c r="G36" s="30"/>
    </row>
    <row r="37" spans="3:7" ht="12.75">
      <c r="C37" s="30"/>
      <c r="D37" s="30"/>
      <c r="E37" s="30"/>
      <c r="F37" s="30"/>
      <c r="G37" s="30"/>
    </row>
    <row r="38" ht="12.75">
      <c r="A38" s="35"/>
    </row>
  </sheetData>
  <sheetProtection/>
  <mergeCells count="5">
    <mergeCell ref="B7:B8"/>
    <mergeCell ref="A4:G4"/>
    <mergeCell ref="B1:G1"/>
    <mergeCell ref="B2:G2"/>
    <mergeCell ref="C5:H5"/>
  </mergeCells>
  <printOptions/>
  <pageMargins left="0.1968503937007874" right="0.15748031496062992" top="0.15748031496062992" bottom="0.2362204724409449" header="0.15748031496062992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Озёрский сельсовет</cp:lastModifiedBy>
  <cp:lastPrinted>2023-07-28T04:20:21Z</cp:lastPrinted>
  <dcterms:created xsi:type="dcterms:W3CDTF">2003-01-08T04:30:11Z</dcterms:created>
  <dcterms:modified xsi:type="dcterms:W3CDTF">2023-07-28T04:20:27Z</dcterms:modified>
  <cp:category/>
  <cp:version/>
  <cp:contentType/>
  <cp:contentStatus/>
</cp:coreProperties>
</file>